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ERVIZI DEMOGRAFICI\ELETTORALE\ARCHIVIO ELEZIONI\ELEZIONI 2026\REFERENDUM MARZO 2026\"/>
    </mc:Choice>
  </mc:AlternateContent>
  <xr:revisionPtr revIDLastSave="0" documentId="13_ncr:1_{5688BB65-DBCB-4107-A860-839464255C3F}" xr6:coauthVersionLast="47" xr6:coauthVersionMax="47" xr10:uidLastSave="{00000000-0000-0000-0000-000000000000}"/>
  <bookViews>
    <workbookView xWindow="28680" yWindow="-120" windowWidth="29040" windowHeight="15720" xr2:uid="{12011E53-234D-4221-AF09-750AFF04F771}"/>
  </bookViews>
  <sheets>
    <sheet name="Dati" sheetId="1" r:id="rId1"/>
    <sheet name="Affluenza" sheetId="2" r:id="rId2"/>
    <sheet name="Dati di scrutini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  <c r="I3" i="1"/>
  <c r="J10" i="1"/>
  <c r="J9" i="1"/>
  <c r="J8" i="1"/>
  <c r="J7" i="1"/>
  <c r="J6" i="1"/>
  <c r="J5" i="1"/>
  <c r="J4" i="1"/>
  <c r="J3" i="1"/>
  <c r="K10" i="1"/>
  <c r="K9" i="1"/>
  <c r="K8" i="1"/>
  <c r="K7" i="1"/>
  <c r="K6" i="1"/>
  <c r="K5" i="1"/>
  <c r="K4" i="1"/>
  <c r="K3" i="1"/>
  <c r="T10" i="1"/>
  <c r="T9" i="1"/>
  <c r="T8" i="1"/>
  <c r="T7" i="1"/>
  <c r="T6" i="1"/>
  <c r="T5" i="1"/>
  <c r="T4" i="1"/>
  <c r="T3" i="1"/>
  <c r="T2" i="1"/>
  <c r="H4" i="1"/>
  <c r="H3" i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  <c r="S3" i="1"/>
  <c r="R3" i="1"/>
  <c r="S2" i="1"/>
  <c r="R2" i="1"/>
  <c r="O10" i="1"/>
  <c r="O9" i="1"/>
  <c r="O8" i="1"/>
  <c r="O7" i="1"/>
  <c r="O6" i="1"/>
  <c r="O5" i="1"/>
  <c r="O4" i="1"/>
  <c r="O3" i="1"/>
  <c r="O2" i="1"/>
  <c r="K2" i="1"/>
  <c r="J2" i="1"/>
  <c r="I2" i="1"/>
  <c r="H10" i="1"/>
  <c r="H9" i="1"/>
  <c r="H8" i="1"/>
  <c r="H7" i="1"/>
  <c r="H6" i="1"/>
  <c r="H5" i="1"/>
  <c r="H2" i="1"/>
  <c r="Q11" i="1"/>
  <c r="P11" i="1"/>
  <c r="N11" i="1"/>
  <c r="M11" i="1"/>
  <c r="L11" i="1"/>
  <c r="F11" i="1"/>
  <c r="K11" i="1" s="1"/>
  <c r="E11" i="1"/>
  <c r="J11" i="1" s="1"/>
  <c r="D11" i="1"/>
  <c r="I11" i="1" s="1"/>
  <c r="C11" i="1"/>
  <c r="C17" i="1" s="1"/>
  <c r="B11" i="1"/>
  <c r="E17" i="1" l="1"/>
  <c r="D17" i="1"/>
  <c r="F17" i="1"/>
  <c r="S11" i="1"/>
  <c r="O11" i="1"/>
  <c r="H11" i="1"/>
  <c r="R11" i="1"/>
  <c r="T11" i="1" s="1"/>
</calcChain>
</file>

<file path=xl/sharedStrings.xml><?xml version="1.0" encoding="utf-8"?>
<sst xmlns="http://schemas.openxmlformats.org/spreadsheetml/2006/main" count="31" uniqueCount="31">
  <si>
    <t>Seggio</t>
  </si>
  <si>
    <t>Elettori</t>
  </si>
  <si>
    <t>Affluenza ore 12</t>
  </si>
  <si>
    <t>Affluenza ore 19</t>
  </si>
  <si>
    <t>Affluenza ore 23</t>
  </si>
  <si>
    <t>Affluenza finale</t>
  </si>
  <si>
    <t>Bianche</t>
  </si>
  <si>
    <t>Nulle</t>
  </si>
  <si>
    <t>Contestate e non assegnate</t>
  </si>
  <si>
    <t>SI</t>
  </si>
  <si>
    <t>NO</t>
  </si>
  <si>
    <t>Voti validi</t>
  </si>
  <si>
    <t>Affluenza ore 12 %</t>
  </si>
  <si>
    <t>Affluenza ore 19%</t>
  </si>
  <si>
    <t>Affluenza ore 23 %</t>
  </si>
  <si>
    <t>Affluenza finale %</t>
  </si>
  <si>
    <t>SI %</t>
  </si>
  <si>
    <t>NO %</t>
  </si>
  <si>
    <t>Voti non validi %</t>
  </si>
  <si>
    <t>Confronto affluneza per anno</t>
  </si>
  <si>
    <t>Tipo consultazione</t>
  </si>
  <si>
    <t>Domenica ore 12</t>
  </si>
  <si>
    <t>Domenica ore 19</t>
  </si>
  <si>
    <t>Domenica ore 23</t>
  </si>
  <si>
    <t>Lunedi chiusura</t>
  </si>
  <si>
    <t>Refendum 2026</t>
  </si>
  <si>
    <t>Referendum 2025</t>
  </si>
  <si>
    <t>Elezioni comunali 2024</t>
  </si>
  <si>
    <t>Elezioni regionali 2024</t>
  </si>
  <si>
    <t>Domenica ore 7</t>
  </si>
  <si>
    <t>Affluenza ore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</si>
</sst>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10" fontId="0" fillId="0" borderId="0" xfId="0" applyNumberFormat="1" applyAlignment="1">
      <alignment horizontal="center"/>
    </xf>
    <xf numFmtId="10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Affluenza per seggio numero di votanti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8"/>
          <c:order val="0"/>
          <c:tx>
            <c:v>Seggio 1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Dati!$C$1:$F$1</c:f>
              <c:strCache>
                <c:ptCount val="4"/>
                <c:pt idx="0">
                  <c:v>Affluenza ore 12</c:v>
                </c:pt>
                <c:pt idx="1">
                  <c:v>Affluenza ore 19</c:v>
                </c:pt>
                <c:pt idx="2">
                  <c:v>Affluenza ore 23</c:v>
                </c:pt>
                <c:pt idx="3">
                  <c:v>Affluenza finale</c:v>
                </c:pt>
              </c:strCache>
            </c:strRef>
          </c:cat>
          <c:val>
            <c:numRef>
              <c:f>Dati!$C$2:$F$2</c:f>
              <c:numCache>
                <c:formatCode>General</c:formatCode>
                <c:ptCount val="4"/>
                <c:pt idx="0">
                  <c:v>70</c:v>
                </c:pt>
                <c:pt idx="1">
                  <c:v>237</c:v>
                </c:pt>
                <c:pt idx="2">
                  <c:v>275</c:v>
                </c:pt>
                <c:pt idx="3">
                  <c:v>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B7-4415-BD4B-51B7763E56EF}"/>
            </c:ext>
          </c:extLst>
        </c:ser>
        <c:ser>
          <c:idx val="0"/>
          <c:order val="1"/>
          <c:tx>
            <c:v>Seggio 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Dati!$C$1:$F$1</c:f>
              <c:strCache>
                <c:ptCount val="4"/>
                <c:pt idx="0">
                  <c:v>Affluenza ore 12</c:v>
                </c:pt>
                <c:pt idx="1">
                  <c:v>Affluenza ore 19</c:v>
                </c:pt>
                <c:pt idx="2">
                  <c:v>Affluenza ore 23</c:v>
                </c:pt>
                <c:pt idx="3">
                  <c:v>Affluenza finale</c:v>
                </c:pt>
              </c:strCache>
            </c:strRef>
          </c:cat>
          <c:val>
            <c:numRef>
              <c:f>Dati!$B$3:$F$3</c:f>
              <c:numCache>
                <c:formatCode>General</c:formatCode>
                <c:ptCount val="5"/>
                <c:pt idx="0">
                  <c:v>691</c:v>
                </c:pt>
                <c:pt idx="1">
                  <c:v>106</c:v>
                </c:pt>
                <c:pt idx="2">
                  <c:v>312</c:v>
                </c:pt>
                <c:pt idx="3">
                  <c:v>356</c:v>
                </c:pt>
                <c:pt idx="4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7-4415-BD4B-51B7763E56EF}"/>
            </c:ext>
          </c:extLst>
        </c:ser>
        <c:ser>
          <c:idx val="1"/>
          <c:order val="2"/>
          <c:tx>
            <c:v>Seggio 3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Dati!$C$1:$F$1</c:f>
              <c:strCache>
                <c:ptCount val="4"/>
                <c:pt idx="0">
                  <c:v>Affluenza ore 12</c:v>
                </c:pt>
                <c:pt idx="1">
                  <c:v>Affluenza ore 19</c:v>
                </c:pt>
                <c:pt idx="2">
                  <c:v>Affluenza ore 23</c:v>
                </c:pt>
                <c:pt idx="3">
                  <c:v>Affluenza finale</c:v>
                </c:pt>
              </c:strCache>
            </c:strRef>
          </c:cat>
          <c:val>
            <c:numRef>
              <c:f>Dati!$B$4:$F$4</c:f>
              <c:numCache>
                <c:formatCode>General</c:formatCode>
                <c:ptCount val="5"/>
                <c:pt idx="0">
                  <c:v>747</c:v>
                </c:pt>
                <c:pt idx="1">
                  <c:v>122</c:v>
                </c:pt>
                <c:pt idx="2">
                  <c:v>332</c:v>
                </c:pt>
                <c:pt idx="3">
                  <c:v>364</c:v>
                </c:pt>
                <c:pt idx="4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7-4415-BD4B-51B7763E56EF}"/>
            </c:ext>
          </c:extLst>
        </c:ser>
        <c:ser>
          <c:idx val="2"/>
          <c:order val="3"/>
          <c:tx>
            <c:v>Seggio 4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Dati!$C$1:$F$1</c:f>
              <c:strCache>
                <c:ptCount val="4"/>
                <c:pt idx="0">
                  <c:v>Affluenza ore 12</c:v>
                </c:pt>
                <c:pt idx="1">
                  <c:v>Affluenza ore 19</c:v>
                </c:pt>
                <c:pt idx="2">
                  <c:v>Affluenza ore 23</c:v>
                </c:pt>
                <c:pt idx="3">
                  <c:v>Affluenza finale</c:v>
                </c:pt>
              </c:strCache>
            </c:strRef>
          </c:cat>
          <c:val>
            <c:numRef>
              <c:f>Dati!$C$5:$F$5</c:f>
              <c:numCache>
                <c:formatCode>General</c:formatCode>
                <c:ptCount val="4"/>
                <c:pt idx="0">
                  <c:v>146</c:v>
                </c:pt>
                <c:pt idx="1">
                  <c:v>416</c:v>
                </c:pt>
                <c:pt idx="2">
                  <c:v>467</c:v>
                </c:pt>
                <c:pt idx="3">
                  <c:v>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B7-4415-BD4B-51B7763E56EF}"/>
            </c:ext>
          </c:extLst>
        </c:ser>
        <c:ser>
          <c:idx val="3"/>
          <c:order val="4"/>
          <c:tx>
            <c:v>Seggio 5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Dati!$C$1:$F$1</c:f>
              <c:strCache>
                <c:ptCount val="4"/>
                <c:pt idx="0">
                  <c:v>Affluenza ore 12</c:v>
                </c:pt>
                <c:pt idx="1">
                  <c:v>Affluenza ore 19</c:v>
                </c:pt>
                <c:pt idx="2">
                  <c:v>Affluenza ore 23</c:v>
                </c:pt>
                <c:pt idx="3">
                  <c:v>Affluenza finale</c:v>
                </c:pt>
              </c:strCache>
            </c:strRef>
          </c:cat>
          <c:val>
            <c:numRef>
              <c:f>Dati!$C$6:$F$6</c:f>
              <c:numCache>
                <c:formatCode>General</c:formatCode>
                <c:ptCount val="4"/>
                <c:pt idx="0">
                  <c:v>188</c:v>
                </c:pt>
                <c:pt idx="1">
                  <c:v>430</c:v>
                </c:pt>
                <c:pt idx="2">
                  <c:v>486</c:v>
                </c:pt>
                <c:pt idx="3">
                  <c:v>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B7-4415-BD4B-51B7763E56EF}"/>
            </c:ext>
          </c:extLst>
        </c:ser>
        <c:ser>
          <c:idx val="4"/>
          <c:order val="5"/>
          <c:tx>
            <c:v>Seggio 6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Dati!$C$1:$F$1</c:f>
              <c:strCache>
                <c:ptCount val="4"/>
                <c:pt idx="0">
                  <c:v>Affluenza ore 12</c:v>
                </c:pt>
                <c:pt idx="1">
                  <c:v>Affluenza ore 19</c:v>
                </c:pt>
                <c:pt idx="2">
                  <c:v>Affluenza ore 23</c:v>
                </c:pt>
                <c:pt idx="3">
                  <c:v>Affluenza finale</c:v>
                </c:pt>
              </c:strCache>
            </c:strRef>
          </c:cat>
          <c:val>
            <c:numRef>
              <c:f>Dati!$C$7:$F$7</c:f>
              <c:numCache>
                <c:formatCode>General</c:formatCode>
                <c:ptCount val="4"/>
                <c:pt idx="0">
                  <c:v>197</c:v>
                </c:pt>
                <c:pt idx="1">
                  <c:v>492</c:v>
                </c:pt>
                <c:pt idx="2">
                  <c:v>559</c:v>
                </c:pt>
                <c:pt idx="3">
                  <c:v>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B7-4415-BD4B-51B7763E56EF}"/>
            </c:ext>
          </c:extLst>
        </c:ser>
        <c:ser>
          <c:idx val="5"/>
          <c:order val="6"/>
          <c:tx>
            <c:v>Seggio 7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Dati!$C$1:$F$1</c:f>
              <c:strCache>
                <c:ptCount val="4"/>
                <c:pt idx="0">
                  <c:v>Affluenza ore 12</c:v>
                </c:pt>
                <c:pt idx="1">
                  <c:v>Affluenza ore 19</c:v>
                </c:pt>
                <c:pt idx="2">
                  <c:v>Affluenza ore 23</c:v>
                </c:pt>
                <c:pt idx="3">
                  <c:v>Affluenza finale</c:v>
                </c:pt>
              </c:strCache>
            </c:strRef>
          </c:cat>
          <c:val>
            <c:numRef>
              <c:f>Dati!$C$8:$F$8</c:f>
              <c:numCache>
                <c:formatCode>General</c:formatCode>
                <c:ptCount val="4"/>
                <c:pt idx="0">
                  <c:v>195</c:v>
                </c:pt>
                <c:pt idx="1">
                  <c:v>449</c:v>
                </c:pt>
                <c:pt idx="2">
                  <c:v>511</c:v>
                </c:pt>
                <c:pt idx="3">
                  <c:v>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B7-4415-BD4B-51B7763E56EF}"/>
            </c:ext>
          </c:extLst>
        </c:ser>
        <c:ser>
          <c:idx val="6"/>
          <c:order val="7"/>
          <c:tx>
            <c:v>Seggio 8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Dati!$C$1:$F$1</c:f>
              <c:strCache>
                <c:ptCount val="4"/>
                <c:pt idx="0">
                  <c:v>Affluenza ore 12</c:v>
                </c:pt>
                <c:pt idx="1">
                  <c:v>Affluenza ore 19</c:v>
                </c:pt>
                <c:pt idx="2">
                  <c:v>Affluenza ore 23</c:v>
                </c:pt>
                <c:pt idx="3">
                  <c:v>Affluenza finale</c:v>
                </c:pt>
              </c:strCache>
            </c:strRef>
          </c:cat>
          <c:val>
            <c:numRef>
              <c:f>Dati!$C$9:$F$9</c:f>
              <c:numCache>
                <c:formatCode>General</c:formatCode>
                <c:ptCount val="4"/>
                <c:pt idx="0">
                  <c:v>170</c:v>
                </c:pt>
                <c:pt idx="1">
                  <c:v>444</c:v>
                </c:pt>
                <c:pt idx="2">
                  <c:v>500</c:v>
                </c:pt>
                <c:pt idx="3">
                  <c:v>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B7-4415-BD4B-51B7763E56EF}"/>
            </c:ext>
          </c:extLst>
        </c:ser>
        <c:ser>
          <c:idx val="7"/>
          <c:order val="8"/>
          <c:tx>
            <c:v>Seggio 9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Dati!$C$1:$F$1</c:f>
              <c:strCache>
                <c:ptCount val="4"/>
                <c:pt idx="0">
                  <c:v>Affluenza ore 12</c:v>
                </c:pt>
                <c:pt idx="1">
                  <c:v>Affluenza ore 19</c:v>
                </c:pt>
                <c:pt idx="2">
                  <c:v>Affluenza ore 23</c:v>
                </c:pt>
                <c:pt idx="3">
                  <c:v>Affluenza finale</c:v>
                </c:pt>
              </c:strCache>
            </c:strRef>
          </c:cat>
          <c:val>
            <c:numRef>
              <c:f>Dati!$C$10:$F$10</c:f>
              <c:numCache>
                <c:formatCode>General</c:formatCode>
                <c:ptCount val="4"/>
                <c:pt idx="0">
                  <c:v>159</c:v>
                </c:pt>
                <c:pt idx="1">
                  <c:v>435</c:v>
                </c:pt>
                <c:pt idx="2">
                  <c:v>464</c:v>
                </c:pt>
                <c:pt idx="3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B7-4415-BD4B-51B7763E56E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3888368"/>
        <c:axId val="73889808"/>
      </c:lineChart>
      <c:catAx>
        <c:axId val="7388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3889808"/>
        <c:crosses val="autoZero"/>
        <c:auto val="1"/>
        <c:lblAlgn val="ctr"/>
        <c:lblOffset val="100"/>
        <c:noMultiLvlLbl val="0"/>
      </c:catAx>
      <c:valAx>
        <c:axId val="7388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Numero di votanti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388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293793862782277"/>
          <c:y val="0.16313335218781874"/>
          <c:w val="0.10640959650084703"/>
          <c:h val="0.584816551634558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Affluenza per seggio in</a:t>
            </a:r>
            <a:r>
              <a:rPr lang="it-IT" baseline="0"/>
              <a:t>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7.3873901133537354E-2"/>
          <c:y val="3.2714766975448048E-2"/>
          <c:w val="0.91222776192277277"/>
          <c:h val="0.90950763629250597"/>
        </c:manualLayout>
      </c:layout>
      <c:lineChart>
        <c:grouping val="standard"/>
        <c:varyColors val="0"/>
        <c:ser>
          <c:idx val="0"/>
          <c:order val="0"/>
          <c:tx>
            <c:v>Seggio 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Dati!$G$1:$K$1</c:f>
              <c:strCache>
                <c:ptCount val="5"/>
                <c:pt idx="0">
                  <c:v>Affluenza ore 7 %</c:v>
                </c:pt>
                <c:pt idx="1">
                  <c:v>Affluenza ore 12 %</c:v>
                </c:pt>
                <c:pt idx="2">
                  <c:v>Affluenza ore 19%</c:v>
                </c:pt>
                <c:pt idx="3">
                  <c:v>Affluenza ore 23 %</c:v>
                </c:pt>
                <c:pt idx="4">
                  <c:v>Affluenza finale %</c:v>
                </c:pt>
              </c:strCache>
            </c:strRef>
          </c:cat>
          <c:val>
            <c:numRef>
              <c:f>Dati!$G$2:$K$2</c:f>
              <c:numCache>
                <c:formatCode>0.00%</c:formatCode>
                <c:ptCount val="5"/>
                <c:pt idx="0" formatCode="General">
                  <c:v>0</c:v>
                </c:pt>
                <c:pt idx="1">
                  <c:v>0.14373716632443531</c:v>
                </c:pt>
                <c:pt idx="2">
                  <c:v>0.486652977412731</c:v>
                </c:pt>
                <c:pt idx="3">
                  <c:v>0.56468172484599588</c:v>
                </c:pt>
                <c:pt idx="4">
                  <c:v>0.70431211498973301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3-4CD2-B10C-626932175E9B}"/>
            </c:ext>
          </c:extLst>
        </c:ser>
        <c:ser>
          <c:idx val="1"/>
          <c:order val="1"/>
          <c:tx>
            <c:v>Seggio 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Dati!$G$1:$K$1</c:f>
              <c:strCache>
                <c:ptCount val="5"/>
                <c:pt idx="0">
                  <c:v>Affluenza ore 7 %</c:v>
                </c:pt>
                <c:pt idx="1">
                  <c:v>Affluenza ore 12 %</c:v>
                </c:pt>
                <c:pt idx="2">
                  <c:v>Affluenza ore 19%</c:v>
                </c:pt>
                <c:pt idx="3">
                  <c:v>Affluenza ore 23 %</c:v>
                </c:pt>
                <c:pt idx="4">
                  <c:v>Affluenza finale %</c:v>
                </c:pt>
              </c:strCache>
            </c:strRef>
          </c:cat>
          <c:val>
            <c:numRef>
              <c:f>Dati!$G$3:$K$3</c:f>
              <c:numCache>
                <c:formatCode>0.00%</c:formatCode>
                <c:ptCount val="5"/>
                <c:pt idx="0" formatCode="General">
                  <c:v>0</c:v>
                </c:pt>
                <c:pt idx="1">
                  <c:v>0.15340086830680175</c:v>
                </c:pt>
                <c:pt idx="2">
                  <c:v>0.45151953690303909</c:v>
                </c:pt>
                <c:pt idx="3">
                  <c:v>0.51519536903039076</c:v>
                </c:pt>
                <c:pt idx="4">
                  <c:v>0.65991316931982635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3-4CD2-B10C-626932175E9B}"/>
            </c:ext>
          </c:extLst>
        </c:ser>
        <c:ser>
          <c:idx val="2"/>
          <c:order val="2"/>
          <c:tx>
            <c:v>Seggio 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Dati!$G$1:$K$1</c:f>
              <c:strCache>
                <c:ptCount val="5"/>
                <c:pt idx="0">
                  <c:v>Affluenza ore 7 %</c:v>
                </c:pt>
                <c:pt idx="1">
                  <c:v>Affluenza ore 12 %</c:v>
                </c:pt>
                <c:pt idx="2">
                  <c:v>Affluenza ore 19%</c:v>
                </c:pt>
                <c:pt idx="3">
                  <c:v>Affluenza ore 23 %</c:v>
                </c:pt>
                <c:pt idx="4">
                  <c:v>Affluenza finale %</c:v>
                </c:pt>
              </c:strCache>
            </c:strRef>
          </c:cat>
          <c:val>
            <c:numRef>
              <c:f>Dati!$G$4:$K$4</c:f>
              <c:numCache>
                <c:formatCode>0.00%</c:formatCode>
                <c:ptCount val="5"/>
                <c:pt idx="0" formatCode="General">
                  <c:v>0</c:v>
                </c:pt>
                <c:pt idx="1">
                  <c:v>0.16331994645247658</c:v>
                </c:pt>
                <c:pt idx="2">
                  <c:v>0.44444444444444442</c:v>
                </c:pt>
                <c:pt idx="3">
                  <c:v>0.48728246318607765</c:v>
                </c:pt>
                <c:pt idx="4">
                  <c:v>0.60910307898259708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C3-4CD2-B10C-626932175E9B}"/>
            </c:ext>
          </c:extLst>
        </c:ser>
        <c:ser>
          <c:idx val="3"/>
          <c:order val="3"/>
          <c:tx>
            <c:v>Seggio 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Dati!$G$1:$K$1</c:f>
              <c:strCache>
                <c:ptCount val="5"/>
                <c:pt idx="0">
                  <c:v>Affluenza ore 7 %</c:v>
                </c:pt>
                <c:pt idx="1">
                  <c:v>Affluenza ore 12 %</c:v>
                </c:pt>
                <c:pt idx="2">
                  <c:v>Affluenza ore 19%</c:v>
                </c:pt>
                <c:pt idx="3">
                  <c:v>Affluenza ore 23 %</c:v>
                </c:pt>
                <c:pt idx="4">
                  <c:v>Affluenza finale %</c:v>
                </c:pt>
              </c:strCache>
            </c:strRef>
          </c:cat>
          <c:val>
            <c:numRef>
              <c:f>Dati!$G$5:$K$5</c:f>
              <c:numCache>
                <c:formatCode>0.00%</c:formatCode>
                <c:ptCount val="5"/>
                <c:pt idx="0" formatCode="General">
                  <c:v>0</c:v>
                </c:pt>
                <c:pt idx="1">
                  <c:v>0.15433403805496829</c:v>
                </c:pt>
                <c:pt idx="2">
                  <c:v>0.43974630021141647</c:v>
                </c:pt>
                <c:pt idx="3">
                  <c:v>0.49365750528541225</c:v>
                </c:pt>
                <c:pt idx="4">
                  <c:v>0.60782241014799154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C3-4CD2-B10C-626932175E9B}"/>
            </c:ext>
          </c:extLst>
        </c:ser>
        <c:ser>
          <c:idx val="4"/>
          <c:order val="4"/>
          <c:tx>
            <c:v>Seggio 5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Dati!$G$1:$K$1</c:f>
              <c:strCache>
                <c:ptCount val="5"/>
                <c:pt idx="0">
                  <c:v>Affluenza ore 7 %</c:v>
                </c:pt>
                <c:pt idx="1">
                  <c:v>Affluenza ore 12 %</c:v>
                </c:pt>
                <c:pt idx="2">
                  <c:v>Affluenza ore 19%</c:v>
                </c:pt>
                <c:pt idx="3">
                  <c:v>Affluenza ore 23 %</c:v>
                </c:pt>
                <c:pt idx="4">
                  <c:v>Affluenza finale %</c:v>
                </c:pt>
              </c:strCache>
            </c:strRef>
          </c:cat>
          <c:val>
            <c:numRef>
              <c:f>Dati!$G$6:$K$6</c:f>
              <c:numCache>
                <c:formatCode>0.00%</c:formatCode>
                <c:ptCount val="5"/>
                <c:pt idx="0" formatCode="General">
                  <c:v>0</c:v>
                </c:pt>
                <c:pt idx="1">
                  <c:v>0.1970649895178197</c:v>
                </c:pt>
                <c:pt idx="2">
                  <c:v>0.45073375262054505</c:v>
                </c:pt>
                <c:pt idx="3">
                  <c:v>0.50943396226415094</c:v>
                </c:pt>
                <c:pt idx="4">
                  <c:v>0.60901467505241091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C3-4CD2-B10C-626932175E9B}"/>
            </c:ext>
          </c:extLst>
        </c:ser>
        <c:ser>
          <c:idx val="5"/>
          <c:order val="5"/>
          <c:tx>
            <c:v>seggio 6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Dati!$G$1:$K$1</c:f>
              <c:strCache>
                <c:ptCount val="5"/>
                <c:pt idx="0">
                  <c:v>Affluenza ore 7 %</c:v>
                </c:pt>
                <c:pt idx="1">
                  <c:v>Affluenza ore 12 %</c:v>
                </c:pt>
                <c:pt idx="2">
                  <c:v>Affluenza ore 19%</c:v>
                </c:pt>
                <c:pt idx="3">
                  <c:v>Affluenza ore 23 %</c:v>
                </c:pt>
                <c:pt idx="4">
                  <c:v>Affluenza finale %</c:v>
                </c:pt>
              </c:strCache>
            </c:strRef>
          </c:cat>
          <c:val>
            <c:numRef>
              <c:f>Dati!$G$7:$K$7</c:f>
              <c:numCache>
                <c:formatCode>0.00%</c:formatCode>
                <c:ptCount val="5"/>
                <c:pt idx="0" formatCode="General">
                  <c:v>0</c:v>
                </c:pt>
                <c:pt idx="1">
                  <c:v>0.18089990817263543</c:v>
                </c:pt>
                <c:pt idx="2">
                  <c:v>0.45179063360881544</c:v>
                </c:pt>
                <c:pt idx="3">
                  <c:v>0.51331496786042241</c:v>
                </c:pt>
                <c:pt idx="4">
                  <c:v>0.62350780532598715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C3-4CD2-B10C-626932175E9B}"/>
            </c:ext>
          </c:extLst>
        </c:ser>
        <c:ser>
          <c:idx val="6"/>
          <c:order val="6"/>
          <c:tx>
            <c:v>Seggio 7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Dati!$G$1:$K$1</c:f>
              <c:strCache>
                <c:ptCount val="5"/>
                <c:pt idx="0">
                  <c:v>Affluenza ore 7 %</c:v>
                </c:pt>
                <c:pt idx="1">
                  <c:v>Affluenza ore 12 %</c:v>
                </c:pt>
                <c:pt idx="2">
                  <c:v>Affluenza ore 19%</c:v>
                </c:pt>
                <c:pt idx="3">
                  <c:v>Affluenza ore 23 %</c:v>
                </c:pt>
                <c:pt idx="4">
                  <c:v>Affluenza finale %</c:v>
                </c:pt>
              </c:strCache>
            </c:strRef>
          </c:cat>
          <c:val>
            <c:numRef>
              <c:f>Dati!$G$8:$K$8</c:f>
              <c:numCache>
                <c:formatCode>0.00%</c:formatCode>
                <c:ptCount val="5"/>
                <c:pt idx="0" formatCode="General">
                  <c:v>0</c:v>
                </c:pt>
                <c:pt idx="1">
                  <c:v>0.20041109969167523</c:v>
                </c:pt>
                <c:pt idx="2">
                  <c:v>0.4614594039054471</c:v>
                </c:pt>
                <c:pt idx="3">
                  <c:v>0.52517985611510787</c:v>
                </c:pt>
                <c:pt idx="4">
                  <c:v>0.62487153134635154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5C3-4CD2-B10C-626932175E9B}"/>
            </c:ext>
          </c:extLst>
        </c:ser>
        <c:ser>
          <c:idx val="7"/>
          <c:order val="7"/>
          <c:tx>
            <c:v>Seggio 8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Dati!$G$1:$K$1</c:f>
              <c:strCache>
                <c:ptCount val="5"/>
                <c:pt idx="0">
                  <c:v>Affluenza ore 7 %</c:v>
                </c:pt>
                <c:pt idx="1">
                  <c:v>Affluenza ore 12 %</c:v>
                </c:pt>
                <c:pt idx="2">
                  <c:v>Affluenza ore 19%</c:v>
                </c:pt>
                <c:pt idx="3">
                  <c:v>Affluenza ore 23 %</c:v>
                </c:pt>
                <c:pt idx="4">
                  <c:v>Affluenza finale %</c:v>
                </c:pt>
              </c:strCache>
            </c:strRef>
          </c:cat>
          <c:val>
            <c:numRef>
              <c:f>Dati!$G$9:$K$9</c:f>
              <c:numCache>
                <c:formatCode>0.00%</c:formatCode>
                <c:ptCount val="5"/>
                <c:pt idx="0" formatCode="General">
                  <c:v>0</c:v>
                </c:pt>
                <c:pt idx="1">
                  <c:v>0.17017017017017017</c:v>
                </c:pt>
                <c:pt idx="2">
                  <c:v>0.44444444444444442</c:v>
                </c:pt>
                <c:pt idx="3">
                  <c:v>0.50050050050050054</c:v>
                </c:pt>
                <c:pt idx="4">
                  <c:v>0.61461461461461464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5C3-4CD2-B10C-626932175E9B}"/>
            </c:ext>
          </c:extLst>
        </c:ser>
        <c:ser>
          <c:idx val="8"/>
          <c:order val="8"/>
          <c:tx>
            <c:v>Seggio 9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Dati!$G$1:$K$1</c:f>
              <c:strCache>
                <c:ptCount val="5"/>
                <c:pt idx="0">
                  <c:v>Affluenza ore 7 %</c:v>
                </c:pt>
                <c:pt idx="1">
                  <c:v>Affluenza ore 12 %</c:v>
                </c:pt>
                <c:pt idx="2">
                  <c:v>Affluenza ore 19%</c:v>
                </c:pt>
                <c:pt idx="3">
                  <c:v>Affluenza ore 23 %</c:v>
                </c:pt>
                <c:pt idx="4">
                  <c:v>Affluenza finale %</c:v>
                </c:pt>
              </c:strCache>
            </c:strRef>
          </c:cat>
          <c:val>
            <c:numRef>
              <c:f>Dati!$G$10:$K$10</c:f>
              <c:numCache>
                <c:formatCode>0.00%</c:formatCode>
                <c:ptCount val="5"/>
                <c:pt idx="0" formatCode="General">
                  <c:v>0</c:v>
                </c:pt>
                <c:pt idx="1">
                  <c:v>0.16932907348242812</c:v>
                </c:pt>
                <c:pt idx="2">
                  <c:v>0.46325878594249204</c:v>
                </c:pt>
                <c:pt idx="3">
                  <c:v>0.49414270500532481</c:v>
                </c:pt>
                <c:pt idx="4">
                  <c:v>0.6059637912673056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5C3-4CD2-B10C-626932175E9B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047648"/>
        <c:axId val="516048608"/>
      </c:lineChart>
      <c:catAx>
        <c:axId val="51604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6048608"/>
        <c:crosses val="autoZero"/>
        <c:auto val="1"/>
        <c:lblAlgn val="ctr"/>
        <c:lblOffset val="100"/>
        <c:noMultiLvlLbl val="0"/>
      </c:catAx>
      <c:valAx>
        <c:axId val="516048608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Percentuale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60476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530516662779024"/>
          <c:y val="0.10439510161093311"/>
          <c:w val="8.8425265619090185E-2"/>
          <c:h val="0.44455110399522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Affluenza totale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Dati!$C$1:$F$1</c:f>
              <c:strCache>
                <c:ptCount val="4"/>
                <c:pt idx="0">
                  <c:v>Affluenza ore 12</c:v>
                </c:pt>
                <c:pt idx="1">
                  <c:v>Affluenza ore 19</c:v>
                </c:pt>
                <c:pt idx="2">
                  <c:v>Affluenza ore 23</c:v>
                </c:pt>
                <c:pt idx="3">
                  <c:v>Affluenza finale</c:v>
                </c:pt>
              </c:strCache>
            </c:strRef>
          </c:cat>
          <c:val>
            <c:numRef>
              <c:f>Dati!$C$11:$F$11</c:f>
              <c:numCache>
                <c:formatCode>General</c:formatCode>
                <c:ptCount val="4"/>
                <c:pt idx="0">
                  <c:v>1353</c:v>
                </c:pt>
                <c:pt idx="1">
                  <c:v>3547</c:v>
                </c:pt>
                <c:pt idx="2">
                  <c:v>3982</c:v>
                </c:pt>
                <c:pt idx="3">
                  <c:v>4880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F-4218-8D1A-01C4EDAC3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806160"/>
        <c:axId val="538817680"/>
      </c:lineChart>
      <c:catAx>
        <c:axId val="53880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38817680"/>
        <c:crosses val="autoZero"/>
        <c:auto val="1"/>
        <c:lblAlgn val="ctr"/>
        <c:lblOffset val="100"/>
        <c:noMultiLvlLbl val="0"/>
      </c:catAx>
      <c:valAx>
        <c:axId val="53881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38806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Affluenza totale</a:t>
            </a:r>
            <a:r>
              <a:rPr lang="en-US" sz="1600" baseline="0"/>
              <a:t> in</a:t>
            </a:r>
            <a:r>
              <a:rPr lang="en-US" sz="1600"/>
              <a:t>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Affluenza totale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Dati!$G$1:$K$1</c:f>
              <c:strCache>
                <c:ptCount val="5"/>
                <c:pt idx="0">
                  <c:v>Affluenza ore 7 %</c:v>
                </c:pt>
                <c:pt idx="1">
                  <c:v>Affluenza ore 12 %</c:v>
                </c:pt>
                <c:pt idx="2">
                  <c:v>Affluenza ore 19%</c:v>
                </c:pt>
                <c:pt idx="3">
                  <c:v>Affluenza ore 23 %</c:v>
                </c:pt>
                <c:pt idx="4">
                  <c:v>Affluenza finale %</c:v>
                </c:pt>
              </c:strCache>
            </c:strRef>
          </c:cat>
          <c:val>
            <c:numRef>
              <c:f>Dati!$G$11:$K$11</c:f>
              <c:numCache>
                <c:formatCode>0.00%</c:formatCode>
                <c:ptCount val="5"/>
                <c:pt idx="0" formatCode="General">
                  <c:v>0</c:v>
                </c:pt>
                <c:pt idx="1">
                  <c:v>0.17290734824281151</c:v>
                </c:pt>
                <c:pt idx="2">
                  <c:v>0.45329073482428117</c:v>
                </c:pt>
                <c:pt idx="3">
                  <c:v>0.50888178913738025</c:v>
                </c:pt>
                <c:pt idx="4">
                  <c:v>0.6236421725239617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B-4B79-9B1F-75788709FB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38842640"/>
        <c:axId val="538845520"/>
      </c:lineChart>
      <c:catAx>
        <c:axId val="53884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38845520"/>
        <c:crosses val="autoZero"/>
        <c:auto val="1"/>
        <c:lblAlgn val="ctr"/>
        <c:lblOffset val="100"/>
        <c:noMultiLvlLbl val="0"/>
      </c:catAx>
      <c:valAx>
        <c:axId val="53884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3884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Affluenza ultime</a:t>
            </a:r>
            <a:r>
              <a:rPr lang="it-IT" baseline="0"/>
              <a:t> consultazioni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Dati!$A$17</c:f>
              <c:strCache>
                <c:ptCount val="1"/>
                <c:pt idx="0">
                  <c:v>Refendum 2026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Dati!$B$16:$F$16</c:f>
              <c:strCache>
                <c:ptCount val="5"/>
                <c:pt idx="0">
                  <c:v>Domenica ore 7</c:v>
                </c:pt>
                <c:pt idx="1">
                  <c:v>Domenica ore 12</c:v>
                </c:pt>
                <c:pt idx="2">
                  <c:v>Domenica ore 19</c:v>
                </c:pt>
                <c:pt idx="3">
                  <c:v>Domenica ore 23</c:v>
                </c:pt>
                <c:pt idx="4">
                  <c:v>Lunedi chiusura</c:v>
                </c:pt>
              </c:strCache>
            </c:strRef>
          </c:cat>
          <c:val>
            <c:numRef>
              <c:f>Dati!$B$17:$F$17</c:f>
              <c:numCache>
                <c:formatCode>0.00%</c:formatCode>
                <c:ptCount val="5"/>
                <c:pt idx="0">
                  <c:v>0</c:v>
                </c:pt>
                <c:pt idx="1">
                  <c:v>0.17290734824281151</c:v>
                </c:pt>
                <c:pt idx="2">
                  <c:v>0.45329073482428117</c:v>
                </c:pt>
                <c:pt idx="3">
                  <c:v>0.50888178913738025</c:v>
                </c:pt>
                <c:pt idx="4">
                  <c:v>0.6236421725239617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1-448B-8E1A-BB01DB2B8621}"/>
            </c:ext>
          </c:extLst>
        </c:ser>
        <c:ser>
          <c:idx val="1"/>
          <c:order val="1"/>
          <c:tx>
            <c:strRef>
              <c:f>Dati!$A$18</c:f>
              <c:strCache>
                <c:ptCount val="1"/>
                <c:pt idx="0">
                  <c:v>Referendum 2025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Dati!$B$16:$F$16</c:f>
              <c:strCache>
                <c:ptCount val="5"/>
                <c:pt idx="0">
                  <c:v>Domenica ore 7</c:v>
                </c:pt>
                <c:pt idx="1">
                  <c:v>Domenica ore 12</c:v>
                </c:pt>
                <c:pt idx="2">
                  <c:v>Domenica ore 19</c:v>
                </c:pt>
                <c:pt idx="3">
                  <c:v>Domenica ore 23</c:v>
                </c:pt>
                <c:pt idx="4">
                  <c:v>Lunedi chiusura</c:v>
                </c:pt>
              </c:strCache>
            </c:strRef>
          </c:cat>
          <c:val>
            <c:numRef>
              <c:f>Dati!$B$18:$F$18</c:f>
              <c:numCache>
                <c:formatCode>0.00%</c:formatCode>
                <c:ptCount val="5"/>
                <c:pt idx="0">
                  <c:v>0</c:v>
                </c:pt>
                <c:pt idx="1">
                  <c:v>8.0799999999999997E-2</c:v>
                </c:pt>
                <c:pt idx="2">
                  <c:v>0.1641</c:v>
                </c:pt>
                <c:pt idx="3">
                  <c:v>0.2261</c:v>
                </c:pt>
                <c:pt idx="4">
                  <c:v>0.31769999999999998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61-448B-8E1A-BB01DB2B8621}"/>
            </c:ext>
          </c:extLst>
        </c:ser>
        <c:ser>
          <c:idx val="2"/>
          <c:order val="2"/>
          <c:tx>
            <c:strRef>
              <c:f>Dati!$A$19</c:f>
              <c:strCache>
                <c:ptCount val="1"/>
                <c:pt idx="0">
                  <c:v>Elezioni comunali 2024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Dati!$B$16:$F$16</c:f>
              <c:strCache>
                <c:ptCount val="5"/>
                <c:pt idx="0">
                  <c:v>Domenica ore 7</c:v>
                </c:pt>
                <c:pt idx="1">
                  <c:v>Domenica ore 12</c:v>
                </c:pt>
                <c:pt idx="2">
                  <c:v>Domenica ore 19</c:v>
                </c:pt>
                <c:pt idx="3">
                  <c:v>Domenica ore 23</c:v>
                </c:pt>
                <c:pt idx="4">
                  <c:v>Lunedi chiusura</c:v>
                </c:pt>
              </c:strCache>
            </c:strRef>
          </c:cat>
          <c:val>
            <c:numRef>
              <c:f>Dati!$B$19:$F$19</c:f>
              <c:numCache>
                <c:formatCode>0.00%</c:formatCode>
                <c:ptCount val="5"/>
                <c:pt idx="0">
                  <c:v>0</c:v>
                </c:pt>
                <c:pt idx="1">
                  <c:v>0.2006</c:v>
                </c:pt>
                <c:pt idx="2">
                  <c:v>0.3448</c:v>
                </c:pt>
                <c:pt idx="3">
                  <c:v>0.51929999999999998</c:v>
                </c:pt>
                <c:pt idx="4">
                  <c:v>0.58940000000000003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61-448B-8E1A-BB01DB2B8621}"/>
            </c:ext>
          </c:extLst>
        </c:ser>
        <c:ser>
          <c:idx val="3"/>
          <c:order val="3"/>
          <c:tx>
            <c:strRef>
              <c:f>Dati!$A$20</c:f>
              <c:strCache>
                <c:ptCount val="1"/>
                <c:pt idx="0">
                  <c:v>Elezioni regionali 2024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61-448B-8E1A-BB01DB2B8621}"/>
                </c:ext>
              </c:extLst>
            </c:dLbl>
            <c:dLbl>
              <c:idx val="1"/>
              <c:layout>
                <c:manualLayout>
                  <c:x val="3.9986207309865157E-2"/>
                  <c:y val="-0.202200359483955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61-448B-8E1A-BB01DB2B8621}"/>
                </c:ext>
              </c:extLst>
            </c:dLbl>
            <c:dLbl>
              <c:idx val="2"/>
              <c:layout>
                <c:manualLayout>
                  <c:x val="1.516718208305221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61-448B-8E1A-BB01DB2B8621}"/>
                </c:ext>
              </c:extLst>
            </c:dLbl>
            <c:dLbl>
              <c:idx val="3"/>
              <c:layout>
                <c:manualLayout>
                  <c:x val="1.2409512613406443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vert="horz" wrap="square" lIns="38100" tIns="19050" rIns="38100" bIns="19050" anchor="b" anchorCtr="0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61-448B-8E1A-BB01DB2B8621}"/>
                </c:ext>
              </c:extLst>
            </c:dLbl>
            <c:dLbl>
              <c:idx val="4"/>
              <c:layout>
                <c:manualLayout>
                  <c:x val="1.6546016817875157E-2"/>
                  <c:y val="-4.361133843973429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61-448B-8E1A-BB01DB2B86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Dati!$B$16:$F$16</c:f>
              <c:strCache>
                <c:ptCount val="5"/>
                <c:pt idx="0">
                  <c:v>Domenica ore 7</c:v>
                </c:pt>
                <c:pt idx="1">
                  <c:v>Domenica ore 12</c:v>
                </c:pt>
                <c:pt idx="2">
                  <c:v>Domenica ore 19</c:v>
                </c:pt>
                <c:pt idx="3">
                  <c:v>Domenica ore 23</c:v>
                </c:pt>
                <c:pt idx="4">
                  <c:v>Lunedi chiusura</c:v>
                </c:pt>
              </c:strCache>
            </c:strRef>
          </c:cat>
          <c:val>
            <c:numRef>
              <c:f>Dati!$B$20:$F$20</c:f>
              <c:numCache>
                <c:formatCode>0.00%</c:formatCode>
                <c:ptCount val="5"/>
                <c:pt idx="0">
                  <c:v>0</c:v>
                </c:pt>
                <c:pt idx="1">
                  <c:v>8.4500000000000006E-2</c:v>
                </c:pt>
                <c:pt idx="2">
                  <c:v>0.2487</c:v>
                </c:pt>
                <c:pt idx="3">
                  <c:v>0.29170000000000001</c:v>
                </c:pt>
                <c:pt idx="4">
                  <c:v>0.38229999999999997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61-448B-8E1A-BB01DB2B86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11023567"/>
        <c:axId val="311026927"/>
        <c:axId val="264086367"/>
      </c:bar3DChart>
      <c:catAx>
        <c:axId val="311023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11026927"/>
        <c:crosses val="autoZero"/>
        <c:auto val="1"/>
        <c:lblAlgn val="ctr"/>
        <c:lblOffset val="100"/>
        <c:noMultiLvlLbl val="0"/>
      </c:catAx>
      <c:valAx>
        <c:axId val="311026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11023567"/>
        <c:crosses val="autoZero"/>
        <c:crossBetween val="between"/>
      </c:valAx>
      <c:serAx>
        <c:axId val="264086367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11026927"/>
      </c:ser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Risultati scrutini</a:t>
            </a:r>
            <a:r>
              <a:rPr lang="it-IT" baseline="0"/>
              <a:t> per sezione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283283713056553E-2"/>
          <c:y val="1.4083383807793257E-2"/>
          <c:w val="0.89307284589426317"/>
          <c:h val="0.93945951948314155"/>
        </c:manualLayout>
      </c:layout>
      <c:bar3DChart>
        <c:barDir val="col"/>
        <c:grouping val="standard"/>
        <c:varyColors val="0"/>
        <c:ser>
          <c:idx val="0"/>
          <c:order val="0"/>
          <c:tx>
            <c:v>SI</c:v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effectLst>
                      <a:outerShdw sx="1000" sy="1000" algn="ctr" rotWithShape="0">
                        <a:srgbClr val="000000"/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Dati!$A$2:$A$10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Dati!$R$2:$R$10</c:f>
              <c:numCache>
                <c:formatCode>0.00%</c:formatCode>
                <c:ptCount val="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E1F5-4CB2-B3A3-3E36078CC8EE}"/>
            </c:ext>
          </c:extLst>
        </c:ser>
        <c:ser>
          <c:idx val="1"/>
          <c:order val="1"/>
          <c:tx>
            <c:v>NO</c:v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Dati!$A$2:$A$10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Dati!$S$2:$S$10</c:f>
              <c:numCache>
                <c:formatCode>0.00%</c:formatCode>
                <c:ptCount val="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E1F5-4CB2-B3A3-3E36078CC8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38833040"/>
        <c:axId val="538849840"/>
        <c:axId val="230197616"/>
      </c:bar3DChart>
      <c:catAx>
        <c:axId val="53883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38849840"/>
        <c:crosses val="autoZero"/>
        <c:auto val="1"/>
        <c:lblAlgn val="ctr"/>
        <c:lblOffset val="100"/>
        <c:noMultiLvlLbl val="0"/>
      </c:catAx>
      <c:valAx>
        <c:axId val="53884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38833040"/>
        <c:crosses val="autoZero"/>
        <c:crossBetween val="between"/>
      </c:valAx>
      <c:serAx>
        <c:axId val="2301976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38849840"/>
        <c:crosses val="autoZero"/>
      </c:ser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Risultati scrutini Verucchio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2425460636515913"/>
          <c:w val="1"/>
          <c:h val="0.80705733391366286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8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4AC-4A65-8751-EACC4610C812}"/>
              </c:ext>
            </c:extLst>
          </c:dPt>
          <c:dPt>
            <c:idx val="1"/>
            <c:bubble3D val="0"/>
            <c:explosion val="14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4AC-4A65-8751-EACC4610C812}"/>
              </c:ext>
            </c:extLst>
          </c:dPt>
          <c:dPt>
            <c:idx val="2"/>
            <c:bubble3D val="0"/>
            <c:explosion val="19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4AC-4A65-8751-EACC4610C8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Dati!$R$1:$T$1</c:f>
              <c:strCache>
                <c:ptCount val="3"/>
                <c:pt idx="0">
                  <c:v>SI %</c:v>
                </c:pt>
                <c:pt idx="1">
                  <c:v>NO %</c:v>
                </c:pt>
                <c:pt idx="2">
                  <c:v>Voti non validi %</c:v>
                </c:pt>
              </c:strCache>
            </c:strRef>
          </c:cat>
          <c:val>
            <c:numRef>
              <c:f>Dati!$R$11:$T$11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AC-4A65-8751-EACC4610C81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25508385525884"/>
          <c:y val="0.84296442844141983"/>
          <c:w val="0.66003638434084633"/>
          <c:h val="0.13693506904601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61911</xdr:rowOff>
    </xdr:from>
    <xdr:to>
      <xdr:col>13</xdr:col>
      <xdr:colOff>0</xdr:colOff>
      <xdr:row>27</xdr:row>
      <xdr:rowOff>161925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2DDBA41-10AB-965C-1458-4FF59D754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552450</xdr:colOff>
      <xdr:row>91</xdr:row>
      <xdr:rowOff>138111</xdr:rowOff>
    </xdr:from>
    <xdr:to>
      <xdr:col>21</xdr:col>
      <xdr:colOff>361950</xdr:colOff>
      <xdr:row>126</xdr:row>
      <xdr:rowOff>38100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38527A4-3D6C-1E31-FD0C-6F990B12A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604836</xdr:colOff>
      <xdr:row>0</xdr:row>
      <xdr:rowOff>71436</xdr:rowOff>
    </xdr:from>
    <xdr:to>
      <xdr:col>26</xdr:col>
      <xdr:colOff>380999</xdr:colOff>
      <xdr:row>27</xdr:row>
      <xdr:rowOff>152399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3686EC1-D6B5-548D-9081-8685B508A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52387</xdr:colOff>
      <xdr:row>28</xdr:row>
      <xdr:rowOff>147636</xdr:rowOff>
    </xdr:from>
    <xdr:to>
      <xdr:col>17</xdr:col>
      <xdr:colOff>581025</xdr:colOff>
      <xdr:row>56</xdr:row>
      <xdr:rowOff>76200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6B16A28-1209-8F72-C826-36A0F8A24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504824</xdr:colOff>
      <xdr:row>61</xdr:row>
      <xdr:rowOff>147636</xdr:rowOff>
    </xdr:from>
    <xdr:to>
      <xdr:col>18</xdr:col>
      <xdr:colOff>571500</xdr:colOff>
      <xdr:row>89</xdr:row>
      <xdr:rowOff>152400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EBC9D43-8825-3CA3-FF94-E33BA79ED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0</xdr:rowOff>
    </xdr:from>
    <xdr:to>
      <xdr:col>13</xdr:col>
      <xdr:colOff>428624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401DE44-E6D0-4037-A066-41EA759CF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57150</xdr:colOff>
      <xdr:row>3</xdr:row>
      <xdr:rowOff>114300</xdr:rowOff>
    </xdr:from>
    <xdr:to>
      <xdr:col>22</xdr:col>
      <xdr:colOff>581025</xdr:colOff>
      <xdr:row>23</xdr:row>
      <xdr:rowOff>95250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6B7C133-CF22-F274-838B-6591E9218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FD21-53D3-464D-9D4D-3F8239C9D879}">
  <dimension ref="A1:T20"/>
  <sheetViews>
    <sheetView tabSelected="1" workbookViewId="0">
      <selection activeCell="F7" sqref="F7"/>
    </sheetView>
  </sheetViews>
  <sheetFormatPr defaultRowHeight="15" x14ac:dyDescent="0.25"/>
  <cols>
    <col min="1" max="1" width="22.140625" customWidth="1"/>
    <col min="2" max="7" width="12" customWidth="1"/>
    <col min="14" max="15" width="12" customWidth="1"/>
  </cols>
  <sheetData>
    <row r="1" spans="1:20" ht="4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30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6</v>
      </c>
      <c r="M1" s="1" t="s">
        <v>7</v>
      </c>
      <c r="N1" s="1" t="s">
        <v>8</v>
      </c>
      <c r="O1" s="1" t="s">
        <v>11</v>
      </c>
      <c r="P1" s="1" t="s">
        <v>9</v>
      </c>
      <c r="Q1" s="1" t="s">
        <v>10</v>
      </c>
      <c r="R1" s="1" t="s">
        <v>16</v>
      </c>
      <c r="S1" s="1" t="s">
        <v>17</v>
      </c>
      <c r="T1" s="1" t="s">
        <v>18</v>
      </c>
    </row>
    <row r="2" spans="1:20" x14ac:dyDescent="0.25">
      <c r="A2" s="2">
        <v>1</v>
      </c>
      <c r="B2" s="2">
        <v>487</v>
      </c>
      <c r="C2" s="2">
        <v>70</v>
      </c>
      <c r="D2" s="2">
        <v>237</v>
      </c>
      <c r="E2" s="2">
        <v>275</v>
      </c>
      <c r="F2" s="2">
        <v>343</v>
      </c>
      <c r="G2" s="2">
        <v>0</v>
      </c>
      <c r="H2" s="5">
        <f>IF(ISBLANK(C2),NA(),C2/$B2)</f>
        <v>0.14373716632443531</v>
      </c>
      <c r="I2" s="5">
        <f>IF(ISBLANK(D2),NA(),D2/$B2)</f>
        <v>0.486652977412731</v>
      </c>
      <c r="J2" s="5">
        <f>IF(ISBLANK(E2),NA(),E2/$B2)</f>
        <v>0.56468172484599588</v>
      </c>
      <c r="K2" s="5">
        <f>IF(ISBLANK(F2),NA(),F2/$B2)</f>
        <v>0.70431211498973301</v>
      </c>
      <c r="L2" s="2"/>
      <c r="M2" s="2"/>
      <c r="N2" s="2"/>
      <c r="O2" s="2">
        <f>F2-L2-M2-N2</f>
        <v>343</v>
      </c>
      <c r="P2" s="2"/>
      <c r="Q2" s="2"/>
      <c r="R2" s="5" t="e">
        <f>IF(ISBLANK(P2),NA(),P2/$F2)</f>
        <v>#N/A</v>
      </c>
      <c r="S2" s="5" t="e">
        <f>IF(ISBLANK(Q2),NA(),Q2/$F2)</f>
        <v>#N/A</v>
      </c>
      <c r="T2" s="5" t="e">
        <f>IF(ISBLANK(L2),NA(),(R2+M2+N2)/$F2)</f>
        <v>#N/A</v>
      </c>
    </row>
    <row r="3" spans="1:20" x14ac:dyDescent="0.25">
      <c r="A3" s="2">
        <v>2</v>
      </c>
      <c r="B3" s="2">
        <v>691</v>
      </c>
      <c r="C3" s="2">
        <v>106</v>
      </c>
      <c r="D3" s="2">
        <v>312</v>
      </c>
      <c r="E3" s="2">
        <v>356</v>
      </c>
      <c r="F3" s="2">
        <v>456</v>
      </c>
      <c r="G3" s="2">
        <v>0</v>
      </c>
      <c r="H3" s="5">
        <f>IF(ISBLANK(C3),NA(),C3/$B3)</f>
        <v>0.15340086830680175</v>
      </c>
      <c r="I3" s="5">
        <f>IF(ISBLANK(D3),NA(),D3/$B3)</f>
        <v>0.45151953690303909</v>
      </c>
      <c r="J3" s="5">
        <f>IF(ISBLANK(E3),NA(),E3/$B3)</f>
        <v>0.51519536903039076</v>
      </c>
      <c r="K3" s="5">
        <f>IF(ISBLANK(F3),NA(),F3/$B3)</f>
        <v>0.65991316931982635</v>
      </c>
      <c r="L3" s="2"/>
      <c r="M3" s="2"/>
      <c r="N3" s="2"/>
      <c r="O3" s="2">
        <f t="shared" ref="O3:O10" si="0">F3-L3-M3-N3</f>
        <v>456</v>
      </c>
      <c r="P3" s="2"/>
      <c r="Q3" s="2"/>
      <c r="R3" s="5" t="e">
        <f t="shared" ref="R3:R10" si="1">IF(ISBLANK(P3),NA(),P3/$F3)</f>
        <v>#N/A</v>
      </c>
      <c r="S3" s="5" t="e">
        <f t="shared" ref="S3:S10" si="2">IF(ISBLANK(Q3),NA(),Q3/$F3)</f>
        <v>#N/A</v>
      </c>
      <c r="T3" s="5" t="e">
        <f t="shared" ref="T3:T11" si="3">IF(ISBLANK(L3),NA(),(R3+M3+N3)/$F3)</f>
        <v>#N/A</v>
      </c>
    </row>
    <row r="4" spans="1:20" x14ac:dyDescent="0.25">
      <c r="A4" s="2">
        <v>3</v>
      </c>
      <c r="B4" s="2">
        <v>747</v>
      </c>
      <c r="C4" s="2">
        <v>122</v>
      </c>
      <c r="D4" s="2">
        <v>332</v>
      </c>
      <c r="E4" s="2">
        <v>364</v>
      </c>
      <c r="F4" s="2">
        <v>455</v>
      </c>
      <c r="G4" s="2">
        <v>0</v>
      </c>
      <c r="H4" s="5">
        <f>IF(ISBLANK(C4),NA(),C4/$B4)</f>
        <v>0.16331994645247658</v>
      </c>
      <c r="I4" s="5">
        <f>IF(ISBLANK(D4),NA(),D4/$B4)</f>
        <v>0.44444444444444442</v>
      </c>
      <c r="J4" s="5">
        <f>IF(ISBLANK(E4),NA(),E4/$B4)</f>
        <v>0.48728246318607765</v>
      </c>
      <c r="K4" s="5">
        <f>IF(ISBLANK(F4),NA(),F4/$B4)</f>
        <v>0.60910307898259708</v>
      </c>
      <c r="L4" s="2"/>
      <c r="M4" s="2"/>
      <c r="N4" s="2"/>
      <c r="O4" s="2">
        <f t="shared" si="0"/>
        <v>455</v>
      </c>
      <c r="P4" s="2"/>
      <c r="Q4" s="2"/>
      <c r="R4" s="5" t="e">
        <f t="shared" si="1"/>
        <v>#N/A</v>
      </c>
      <c r="S4" s="5" t="e">
        <f t="shared" si="2"/>
        <v>#N/A</v>
      </c>
      <c r="T4" s="5" t="e">
        <f t="shared" si="3"/>
        <v>#N/A</v>
      </c>
    </row>
    <row r="5" spans="1:20" x14ac:dyDescent="0.25">
      <c r="A5" s="2">
        <v>4</v>
      </c>
      <c r="B5" s="2">
        <v>946</v>
      </c>
      <c r="C5" s="2">
        <v>146</v>
      </c>
      <c r="D5" s="2">
        <v>416</v>
      </c>
      <c r="E5" s="2">
        <v>467</v>
      </c>
      <c r="F5" s="2">
        <v>575</v>
      </c>
      <c r="G5" s="2">
        <v>0</v>
      </c>
      <c r="H5" s="5">
        <f t="shared" ref="H5:H11" si="4">IF(ISBLANK(C5),NA(),C5/$B5)</f>
        <v>0.15433403805496829</v>
      </c>
      <c r="I5" s="5">
        <f>IF(ISBLANK(D5),NA(),D5/$B5)</f>
        <v>0.43974630021141647</v>
      </c>
      <c r="J5" s="5">
        <f>IF(ISBLANK(E5),NA(),E5/$B5)</f>
        <v>0.49365750528541225</v>
      </c>
      <c r="K5" s="5">
        <f>IF(ISBLANK(F5),NA(),F5/$B5)</f>
        <v>0.60782241014799154</v>
      </c>
      <c r="L5" s="2"/>
      <c r="M5" s="2"/>
      <c r="N5" s="2"/>
      <c r="O5" s="2">
        <f t="shared" si="0"/>
        <v>575</v>
      </c>
      <c r="P5" s="2"/>
      <c r="Q5" s="2"/>
      <c r="R5" s="5" t="e">
        <f t="shared" si="1"/>
        <v>#N/A</v>
      </c>
      <c r="S5" s="5" t="e">
        <f t="shared" si="2"/>
        <v>#N/A</v>
      </c>
      <c r="T5" s="5" t="e">
        <f t="shared" si="3"/>
        <v>#N/A</v>
      </c>
    </row>
    <row r="6" spans="1:20" x14ac:dyDescent="0.25">
      <c r="A6" s="2">
        <v>5</v>
      </c>
      <c r="B6" s="2">
        <v>954</v>
      </c>
      <c r="C6" s="2">
        <v>188</v>
      </c>
      <c r="D6" s="2">
        <v>430</v>
      </c>
      <c r="E6" s="2">
        <v>486</v>
      </c>
      <c r="F6" s="2">
        <v>581</v>
      </c>
      <c r="G6" s="2">
        <v>0</v>
      </c>
      <c r="H6" s="5">
        <f t="shared" si="4"/>
        <v>0.1970649895178197</v>
      </c>
      <c r="I6" s="5">
        <f>IF(ISBLANK(D6),NA(),D6/$B6)</f>
        <v>0.45073375262054505</v>
      </c>
      <c r="J6" s="5">
        <f>IF(ISBLANK(E6),NA(),E6/$B6)</f>
        <v>0.50943396226415094</v>
      </c>
      <c r="K6" s="5">
        <f>IF(ISBLANK(F6),NA(),F6/$B6)</f>
        <v>0.60901467505241091</v>
      </c>
      <c r="L6" s="2"/>
      <c r="M6" s="2"/>
      <c r="N6" s="2"/>
      <c r="O6" s="2">
        <f t="shared" si="0"/>
        <v>581</v>
      </c>
      <c r="P6" s="2"/>
      <c r="Q6" s="2"/>
      <c r="R6" s="5" t="e">
        <f t="shared" si="1"/>
        <v>#N/A</v>
      </c>
      <c r="S6" s="5" t="e">
        <f t="shared" si="2"/>
        <v>#N/A</v>
      </c>
      <c r="T6" s="5" t="e">
        <f t="shared" si="3"/>
        <v>#N/A</v>
      </c>
    </row>
    <row r="7" spans="1:20" x14ac:dyDescent="0.25">
      <c r="A7" s="2">
        <v>6</v>
      </c>
      <c r="B7" s="2">
        <v>1089</v>
      </c>
      <c r="C7" s="2">
        <v>197</v>
      </c>
      <c r="D7" s="2">
        <v>492</v>
      </c>
      <c r="E7" s="2">
        <v>559</v>
      </c>
      <c r="F7" s="2">
        <v>679</v>
      </c>
      <c r="G7" s="2">
        <v>0</v>
      </c>
      <c r="H7" s="5">
        <f t="shared" si="4"/>
        <v>0.18089990817263543</v>
      </c>
      <c r="I7" s="5">
        <f>IF(ISBLANK(D7),NA(),D7/$B7)</f>
        <v>0.45179063360881544</v>
      </c>
      <c r="J7" s="5">
        <f>IF(ISBLANK(E7),NA(),E7/$B7)</f>
        <v>0.51331496786042241</v>
      </c>
      <c r="K7" s="5">
        <f>IF(ISBLANK(F7),NA(),F7/$B7)</f>
        <v>0.62350780532598715</v>
      </c>
      <c r="L7" s="2"/>
      <c r="M7" s="2"/>
      <c r="N7" s="2"/>
      <c r="O7" s="2">
        <f t="shared" si="0"/>
        <v>679</v>
      </c>
      <c r="P7" s="2"/>
      <c r="Q7" s="2"/>
      <c r="R7" s="5" t="e">
        <f t="shared" si="1"/>
        <v>#N/A</v>
      </c>
      <c r="S7" s="5" t="e">
        <f t="shared" si="2"/>
        <v>#N/A</v>
      </c>
      <c r="T7" s="5" t="e">
        <f t="shared" si="3"/>
        <v>#N/A</v>
      </c>
    </row>
    <row r="8" spans="1:20" x14ac:dyDescent="0.25">
      <c r="A8" s="2">
        <v>7</v>
      </c>
      <c r="B8" s="2">
        <v>973</v>
      </c>
      <c r="C8" s="2">
        <v>195</v>
      </c>
      <c r="D8" s="2">
        <v>449</v>
      </c>
      <c r="E8" s="2">
        <v>511</v>
      </c>
      <c r="F8" s="2">
        <v>608</v>
      </c>
      <c r="G8" s="2">
        <v>0</v>
      </c>
      <c r="H8" s="5">
        <f t="shared" si="4"/>
        <v>0.20041109969167523</v>
      </c>
      <c r="I8" s="5">
        <f>IF(ISBLANK(D8),NA(),D8/$B8)</f>
        <v>0.4614594039054471</v>
      </c>
      <c r="J8" s="5">
        <f>IF(ISBLANK(E8),NA(),E8/$B8)</f>
        <v>0.52517985611510787</v>
      </c>
      <c r="K8" s="5">
        <f>IF(ISBLANK(F8),NA(),F8/$B8)</f>
        <v>0.62487153134635154</v>
      </c>
      <c r="L8" s="2"/>
      <c r="M8" s="2"/>
      <c r="N8" s="2"/>
      <c r="O8" s="2">
        <f t="shared" si="0"/>
        <v>608</v>
      </c>
      <c r="P8" s="2"/>
      <c r="Q8" s="2"/>
      <c r="R8" s="5" t="e">
        <f t="shared" si="1"/>
        <v>#N/A</v>
      </c>
      <c r="S8" s="5" t="e">
        <f t="shared" si="2"/>
        <v>#N/A</v>
      </c>
      <c r="T8" s="5" t="e">
        <f t="shared" si="3"/>
        <v>#N/A</v>
      </c>
    </row>
    <row r="9" spans="1:20" x14ac:dyDescent="0.25">
      <c r="A9" s="2">
        <v>8</v>
      </c>
      <c r="B9" s="2">
        <v>999</v>
      </c>
      <c r="C9" s="2">
        <v>170</v>
      </c>
      <c r="D9" s="2">
        <v>444</v>
      </c>
      <c r="E9" s="2">
        <v>500</v>
      </c>
      <c r="F9" s="2">
        <v>614</v>
      </c>
      <c r="G9" s="2">
        <v>0</v>
      </c>
      <c r="H9" s="5">
        <f t="shared" si="4"/>
        <v>0.17017017017017017</v>
      </c>
      <c r="I9" s="5">
        <f>IF(ISBLANK(D9),NA(),D9/$B9)</f>
        <v>0.44444444444444442</v>
      </c>
      <c r="J9" s="5">
        <f>IF(ISBLANK(E9),NA(),E9/$B9)</f>
        <v>0.50050050050050054</v>
      </c>
      <c r="K9" s="5">
        <f>IF(ISBLANK(F9),NA(),F9/$B9)</f>
        <v>0.61461461461461464</v>
      </c>
      <c r="L9" s="2"/>
      <c r="M9" s="2"/>
      <c r="N9" s="2"/>
      <c r="O9" s="2">
        <f t="shared" si="0"/>
        <v>614</v>
      </c>
      <c r="P9" s="2"/>
      <c r="Q9" s="2"/>
      <c r="R9" s="5" t="e">
        <f t="shared" si="1"/>
        <v>#N/A</v>
      </c>
      <c r="S9" s="5" t="e">
        <f t="shared" si="2"/>
        <v>#N/A</v>
      </c>
      <c r="T9" s="5" t="e">
        <f t="shared" si="3"/>
        <v>#N/A</v>
      </c>
    </row>
    <row r="10" spans="1:20" x14ac:dyDescent="0.25">
      <c r="A10" s="2">
        <v>9</v>
      </c>
      <c r="B10" s="2">
        <v>939</v>
      </c>
      <c r="C10" s="2">
        <v>159</v>
      </c>
      <c r="D10" s="2">
        <v>435</v>
      </c>
      <c r="E10" s="2">
        <v>464</v>
      </c>
      <c r="F10" s="2">
        <v>569</v>
      </c>
      <c r="G10" s="2">
        <v>0</v>
      </c>
      <c r="H10" s="5">
        <f t="shared" si="4"/>
        <v>0.16932907348242812</v>
      </c>
      <c r="I10" s="5">
        <f>IF(ISBLANK(D10),NA(),D10/$B10)</f>
        <v>0.46325878594249204</v>
      </c>
      <c r="J10" s="5">
        <f>IF(ISBLANK(E10),NA(),E10/$B10)</f>
        <v>0.49414270500532481</v>
      </c>
      <c r="K10" s="5">
        <f>IF(ISBLANK(F10),NA(),F10/$B10)</f>
        <v>0.6059637912673056</v>
      </c>
      <c r="L10" s="2"/>
      <c r="M10" s="2"/>
      <c r="N10" s="2"/>
      <c r="O10" s="2">
        <f t="shared" si="0"/>
        <v>569</v>
      </c>
      <c r="P10" s="2"/>
      <c r="Q10" s="2"/>
      <c r="R10" s="5" t="e">
        <f t="shared" si="1"/>
        <v>#N/A</v>
      </c>
      <c r="S10" s="5" t="e">
        <f t="shared" si="2"/>
        <v>#N/A</v>
      </c>
      <c r="T10" s="5" t="e">
        <f t="shared" si="3"/>
        <v>#N/A</v>
      </c>
    </row>
    <row r="11" spans="1:20" x14ac:dyDescent="0.25">
      <c r="B11" s="3">
        <f t="shared" ref="B11:Q11" si="5">SUM(B2:B10)</f>
        <v>7825</v>
      </c>
      <c r="C11" s="3">
        <f t="shared" si="5"/>
        <v>1353</v>
      </c>
      <c r="D11" s="3">
        <f t="shared" si="5"/>
        <v>3547</v>
      </c>
      <c r="E11" s="3">
        <f t="shared" si="5"/>
        <v>3982</v>
      </c>
      <c r="F11" s="3">
        <f t="shared" si="5"/>
        <v>4880</v>
      </c>
      <c r="G11" s="3">
        <v>0</v>
      </c>
      <c r="H11" s="6">
        <f t="shared" si="4"/>
        <v>0.17290734824281151</v>
      </c>
      <c r="I11" s="6">
        <f>IF(D11=0,NA(),D11/$B11)</f>
        <v>0.45329073482428117</v>
      </c>
      <c r="J11" s="6">
        <f>IF(E11=0,NA(),E11/$B11)</f>
        <v>0.50888178913738025</v>
      </c>
      <c r="K11" s="6">
        <f>IF(F11=0,NA(),F11/$B11)</f>
        <v>0.6236421725239617</v>
      </c>
      <c r="L11" s="3">
        <f t="shared" si="5"/>
        <v>0</v>
      </c>
      <c r="M11" s="3">
        <f t="shared" si="5"/>
        <v>0</v>
      </c>
      <c r="N11" s="3">
        <f t="shared" si="5"/>
        <v>0</v>
      </c>
      <c r="O11" s="3">
        <f t="shared" si="5"/>
        <v>4880</v>
      </c>
      <c r="P11" s="3">
        <f t="shared" si="5"/>
        <v>0</v>
      </c>
      <c r="Q11" s="3">
        <f t="shared" si="5"/>
        <v>0</v>
      </c>
      <c r="R11" s="6">
        <f t="shared" ref="R11" si="6">IF(ISBLANK(P11),NA(),P11/$B11)</f>
        <v>0</v>
      </c>
      <c r="S11" s="6">
        <f t="shared" ref="S11" si="7">IF(ISBLANK(Q11),NA(),Q11/$B11)</f>
        <v>0</v>
      </c>
      <c r="T11" s="6">
        <f t="shared" si="3"/>
        <v>0</v>
      </c>
    </row>
    <row r="12" spans="1:20" x14ac:dyDescent="0.25">
      <c r="P12" s="4"/>
    </row>
    <row r="15" spans="1:20" x14ac:dyDescent="0.25">
      <c r="A15" s="7" t="s">
        <v>19</v>
      </c>
      <c r="B15" s="7"/>
      <c r="C15" s="7"/>
      <c r="D15" s="7"/>
      <c r="E15" s="7"/>
      <c r="F15" s="7"/>
      <c r="G15" s="7"/>
      <c r="H15" s="7"/>
      <c r="I15" s="7"/>
      <c r="J15" s="7"/>
    </row>
    <row r="16" spans="1:20" ht="35.25" customHeight="1" x14ac:dyDescent="0.25">
      <c r="A16" s="1" t="s">
        <v>20</v>
      </c>
      <c r="B16" s="8" t="s">
        <v>29</v>
      </c>
      <c r="C16" s="8" t="s">
        <v>21</v>
      </c>
      <c r="D16" s="1" t="s">
        <v>22</v>
      </c>
      <c r="E16" s="1" t="s">
        <v>23</v>
      </c>
      <c r="F16" s="1" t="s">
        <v>24</v>
      </c>
      <c r="G16" s="1"/>
    </row>
    <row r="17" spans="1:7" x14ac:dyDescent="0.25">
      <c r="A17" t="s">
        <v>25</v>
      </c>
      <c r="B17" s="5">
        <v>0</v>
      </c>
      <c r="C17" s="5">
        <f>IF(C11=0,NA(),C11/$B$11)</f>
        <v>0.17290734824281151</v>
      </c>
      <c r="D17" s="5">
        <f t="shared" ref="D17:F17" si="8">IF(D11=0,NA(),D11/$B$11)</f>
        <v>0.45329073482428117</v>
      </c>
      <c r="E17" s="5">
        <f t="shared" si="8"/>
        <v>0.50888178913738025</v>
      </c>
      <c r="F17" s="5">
        <f t="shared" si="8"/>
        <v>0.6236421725239617</v>
      </c>
      <c r="G17" s="5"/>
    </row>
    <row r="18" spans="1:7" x14ac:dyDescent="0.25">
      <c r="A18" t="s">
        <v>26</v>
      </c>
      <c r="B18" s="5">
        <v>0</v>
      </c>
      <c r="C18" s="5">
        <v>8.0799999999999997E-2</v>
      </c>
      <c r="D18" s="5">
        <v>0.1641</v>
      </c>
      <c r="E18" s="5">
        <v>0.2261</v>
      </c>
      <c r="F18" s="5">
        <v>0.31769999999999998</v>
      </c>
      <c r="G18" s="5"/>
    </row>
    <row r="19" spans="1:7" x14ac:dyDescent="0.25">
      <c r="A19" t="s">
        <v>27</v>
      </c>
      <c r="B19" s="5">
        <v>0</v>
      </c>
      <c r="C19" s="5">
        <v>0.2006</v>
      </c>
      <c r="D19" s="5">
        <v>0.3448</v>
      </c>
      <c r="E19" s="5">
        <v>0.51929999999999998</v>
      </c>
      <c r="F19" s="5">
        <v>0.58940000000000003</v>
      </c>
      <c r="G19" s="5"/>
    </row>
    <row r="20" spans="1:7" x14ac:dyDescent="0.25">
      <c r="A20" t="s">
        <v>28</v>
      </c>
      <c r="B20" s="5">
        <v>0</v>
      </c>
      <c r="C20" s="5">
        <v>8.4500000000000006E-2</v>
      </c>
      <c r="D20" s="5">
        <v>0.2487</v>
      </c>
      <c r="E20" s="5">
        <v>0.29170000000000001</v>
      </c>
      <c r="F20" s="5">
        <v>0.38229999999999997</v>
      </c>
      <c r="G20" s="5"/>
    </row>
  </sheetData>
  <mergeCells count="1">
    <mergeCell ref="A15:J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E17A2-3BF6-4254-86E9-6FEFFF344FD0}">
  <dimension ref="A1"/>
  <sheetViews>
    <sheetView topLeftCell="A98" workbookViewId="0">
      <selection activeCell="V74" sqref="V74"/>
    </sheetView>
  </sheetViews>
  <sheetFormatPr defaultRowHeight="15" x14ac:dyDescent="0.25"/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F2AA-1150-4478-87A1-EB8D943EDC16}">
  <dimension ref="A1"/>
  <sheetViews>
    <sheetView workbookViewId="0">
      <selection activeCell="T30" sqref="T30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Dati</vt:lpstr>
      <vt:lpstr>Affluenza</vt:lpstr>
      <vt:lpstr>Dati di scrutinio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Oliva</dc:creator>
  <cp:lastModifiedBy>Giacomo Oliva</cp:lastModifiedBy>
  <cp:lastPrinted>2026-03-22T18:13:29Z</cp:lastPrinted>
  <dcterms:created xsi:type="dcterms:W3CDTF">2026-03-20T13:27:02Z</dcterms:created>
  <dcterms:modified xsi:type="dcterms:W3CDTF">2026-03-23T14:29:56Z</dcterms:modified>
</cp:coreProperties>
</file>